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<sst xmlns="http://schemas.openxmlformats.org/spreadsheetml/2006/main" count="26" uniqueCount="26">
  <si>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甘肃省抗战胜利80周年普通纪念币预约兑换进度表   </t>
  </si>
  <si>
    <t>2025年11月9日24:00数据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</si>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</sst>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1"/>
      <name val="微软雅黑"/>
      <family val="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z\Desktop\80&#21608;&#24180;\&#20817;&#25442;&#36827;&#24230;&#26680;&#23545;\&#29976;&#32899;&#30465;&#25239;&#25112;&#32988;&#21033;80&#21608;&#24180;&#24065;&#39044;&#32422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208000</v>
          </cell>
          <cell r="C5">
            <v>208000</v>
          </cell>
        </row>
        <row r="5">
          <cell r="F5">
            <v>169012</v>
          </cell>
        </row>
        <row r="6">
          <cell r="B6">
            <v>36000</v>
          </cell>
          <cell r="C6">
            <v>36000</v>
          </cell>
        </row>
        <row r="6">
          <cell r="F6">
            <v>30634</v>
          </cell>
        </row>
        <row r="7">
          <cell r="B7">
            <v>28000</v>
          </cell>
          <cell r="C7">
            <v>28000</v>
          </cell>
        </row>
        <row r="7">
          <cell r="F7">
            <v>23771</v>
          </cell>
        </row>
        <row r="8">
          <cell r="B8">
            <v>26000</v>
          </cell>
          <cell r="C8">
            <v>26000</v>
          </cell>
        </row>
        <row r="8">
          <cell r="F8">
            <v>21102</v>
          </cell>
        </row>
        <row r="9">
          <cell r="B9">
            <v>20000</v>
          </cell>
          <cell r="C9">
            <v>20000</v>
          </cell>
        </row>
        <row r="9">
          <cell r="F9">
            <v>16518</v>
          </cell>
        </row>
        <row r="10">
          <cell r="B10">
            <v>32000</v>
          </cell>
          <cell r="C10">
            <v>32000</v>
          </cell>
        </row>
        <row r="10">
          <cell r="F10">
            <v>21619</v>
          </cell>
        </row>
        <row r="11">
          <cell r="B11">
            <v>36000</v>
          </cell>
          <cell r="C11">
            <v>36000</v>
          </cell>
        </row>
        <row r="11">
          <cell r="F11">
            <v>30690</v>
          </cell>
        </row>
        <row r="12">
          <cell r="B12">
            <v>30000</v>
          </cell>
          <cell r="C12">
            <v>30000</v>
          </cell>
        </row>
        <row r="12">
          <cell r="F12">
            <v>23097</v>
          </cell>
        </row>
        <row r="13">
          <cell r="B13">
            <v>36000</v>
          </cell>
          <cell r="C13">
            <v>36000</v>
          </cell>
        </row>
        <row r="13">
          <cell r="F13">
            <v>30421</v>
          </cell>
        </row>
        <row r="14">
          <cell r="B14">
            <v>36000</v>
          </cell>
          <cell r="C14">
            <v>36000</v>
          </cell>
        </row>
        <row r="14">
          <cell r="F14">
            <v>30334</v>
          </cell>
        </row>
        <row r="15">
          <cell r="B15">
            <v>44000</v>
          </cell>
          <cell r="C15">
            <v>44000</v>
          </cell>
        </row>
        <row r="15">
          <cell r="F15">
            <v>37404</v>
          </cell>
        </row>
        <row r="16">
          <cell r="B16">
            <v>18000</v>
          </cell>
          <cell r="C16">
            <v>18000</v>
          </cell>
        </row>
        <row r="16">
          <cell r="F16">
            <v>14552</v>
          </cell>
        </row>
        <row r="17">
          <cell r="B17">
            <v>20000</v>
          </cell>
          <cell r="C17">
            <v>20000</v>
          </cell>
        </row>
        <row r="17">
          <cell r="F17">
            <v>16986</v>
          </cell>
        </row>
        <row r="18">
          <cell r="B18">
            <v>20000</v>
          </cell>
          <cell r="C18">
            <v>20000</v>
          </cell>
        </row>
        <row r="18">
          <cell r="F18">
            <v>13667</v>
          </cell>
        </row>
      </sheetData>
      <sheetData sheetId="2">
        <row r="5">
          <cell r="B5">
            <v>284000</v>
          </cell>
          <cell r="C5">
            <v>283501</v>
          </cell>
          <cell r="D5">
            <v>499</v>
          </cell>
        </row>
        <row r="5">
          <cell r="F5">
            <v>193488</v>
          </cell>
        </row>
        <row r="6">
          <cell r="B6">
            <v>12000</v>
          </cell>
          <cell r="C6">
            <v>12000</v>
          </cell>
          <cell r="D6">
            <v>0</v>
          </cell>
        </row>
        <row r="6">
          <cell r="F6">
            <v>8673</v>
          </cell>
        </row>
        <row r="7">
          <cell r="B7">
            <v>24000</v>
          </cell>
          <cell r="C7">
            <v>23960</v>
          </cell>
          <cell r="D7">
            <v>40</v>
          </cell>
        </row>
        <row r="7">
          <cell r="F7">
            <v>17481</v>
          </cell>
        </row>
        <row r="8">
          <cell r="B8">
            <v>22000</v>
          </cell>
          <cell r="C8">
            <v>21990</v>
          </cell>
          <cell r="D8">
            <v>10</v>
          </cell>
        </row>
        <row r="8">
          <cell r="F8">
            <v>14825</v>
          </cell>
        </row>
        <row r="9">
          <cell r="B9">
            <v>28000</v>
          </cell>
          <cell r="C9">
            <v>27980</v>
          </cell>
          <cell r="D9">
            <v>20</v>
          </cell>
        </row>
        <row r="9">
          <cell r="F9">
            <v>19950</v>
          </cell>
        </row>
        <row r="10">
          <cell r="B10">
            <v>16000</v>
          </cell>
          <cell r="C10">
            <v>16000</v>
          </cell>
          <cell r="D10">
            <v>0</v>
          </cell>
        </row>
        <row r="10">
          <cell r="F10">
            <v>11273</v>
          </cell>
        </row>
        <row r="11">
          <cell r="B11">
            <v>12000</v>
          </cell>
          <cell r="C11">
            <v>12000</v>
          </cell>
          <cell r="D11">
            <v>0</v>
          </cell>
        </row>
        <row r="11">
          <cell r="F11">
            <v>8971</v>
          </cell>
        </row>
        <row r="12">
          <cell r="B12">
            <v>18000</v>
          </cell>
          <cell r="C12">
            <v>17960</v>
          </cell>
          <cell r="D12">
            <v>40</v>
          </cell>
        </row>
        <row r="12">
          <cell r="F12">
            <v>12503</v>
          </cell>
        </row>
        <row r="13">
          <cell r="B13">
            <v>16000</v>
          </cell>
          <cell r="C13">
            <v>16000</v>
          </cell>
          <cell r="D13">
            <v>0</v>
          </cell>
        </row>
        <row r="13">
          <cell r="F13">
            <v>11812</v>
          </cell>
        </row>
        <row r="14">
          <cell r="B14">
            <v>16000</v>
          </cell>
          <cell r="C14">
            <v>16000</v>
          </cell>
          <cell r="D14">
            <v>0</v>
          </cell>
        </row>
        <row r="14">
          <cell r="F14">
            <v>11688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5">
          <cell r="F15">
            <v>4865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6">
          <cell r="F16">
            <v>4158</v>
          </cell>
        </row>
        <row r="17">
          <cell r="B17">
            <v>4000</v>
          </cell>
          <cell r="C17">
            <v>4000</v>
          </cell>
          <cell r="D17">
            <v>0</v>
          </cell>
        </row>
        <row r="17">
          <cell r="F17">
            <v>3090</v>
          </cell>
        </row>
        <row r="18">
          <cell r="B18">
            <v>4000</v>
          </cell>
          <cell r="C18">
            <v>4000</v>
          </cell>
          <cell r="D18">
            <v>0</v>
          </cell>
        </row>
        <row r="18">
          <cell r="F18">
            <v>3265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6" sqref="A1:H19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492000</v>
      </c>
      <c r="C5" s="7">
        <f>[1]工商银行!C5+[1]中国银行!C5</f>
        <v>491501</v>
      </c>
      <c r="D5" s="7">
        <f>[1]工商银行!D5+[1]中国银行!D5</f>
        <v>499</v>
      </c>
      <c r="E5" s="8">
        <f t="shared" ref="E5:E19" si="0">C5/B5</f>
        <v>0.998985772357724</v>
      </c>
      <c r="F5" s="7">
        <f>[1]工商银行!F5+[1]中国银行!F5</f>
        <v>362500</v>
      </c>
      <c r="G5" s="7">
        <f t="shared" ref="G5:G18" si="1">C5-F5</f>
        <v>129001</v>
      </c>
      <c r="H5" s="8">
        <f t="shared" ref="H5:H19" si="2">F5/C5</f>
        <v>0.737536647941713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48000</v>
      </c>
      <c r="D6" s="7">
        <f>[1]工商银行!D6+[1]中国银行!D6</f>
        <v>0</v>
      </c>
      <c r="E6" s="8">
        <f t="shared" si="0"/>
        <v>1</v>
      </c>
      <c r="F6" s="7">
        <f>[1]工商银行!F6+[1]中国银行!F6</f>
        <v>39307</v>
      </c>
      <c r="G6" s="7">
        <f t="shared" si="1"/>
        <v>8693</v>
      </c>
      <c r="H6" s="8">
        <f t="shared" si="2"/>
        <v>0.818895833333333</v>
      </c>
    </row>
    <row r="7" ht="14.25" spans="1:8">
      <c r="A7" s="6" t="s">
        <v>13</v>
      </c>
      <c r="B7" s="7">
        <f>[1]工商银行!B7+[1]中国银行!B7</f>
        <v>52000</v>
      </c>
      <c r="C7" s="7">
        <f>[1]工商银行!C7+[1]中国银行!C7</f>
        <v>51960</v>
      </c>
      <c r="D7" s="7">
        <f>[1]工商银行!D7+[1]中国银行!D7</f>
        <v>40</v>
      </c>
      <c r="E7" s="8">
        <f t="shared" si="0"/>
        <v>0.999230769230769</v>
      </c>
      <c r="F7" s="7">
        <f>[1]工商银行!F7+[1]中国银行!F7</f>
        <v>41252</v>
      </c>
      <c r="G7" s="7">
        <f t="shared" si="1"/>
        <v>10708</v>
      </c>
      <c r="H7" s="8">
        <f t="shared" si="2"/>
        <v>0.793918398768283</v>
      </c>
    </row>
    <row r="8" ht="14.25" spans="1:8">
      <c r="A8" s="6" t="s">
        <v>14</v>
      </c>
      <c r="B8" s="7">
        <f>[1]工商银行!B8+[1]中国银行!B8</f>
        <v>48000</v>
      </c>
      <c r="C8" s="7">
        <f>[1]工商银行!C8+[1]中国银行!C8</f>
        <v>47990</v>
      </c>
      <c r="D8" s="7">
        <f>[1]工商银行!D8+[1]中国银行!D8</f>
        <v>10</v>
      </c>
      <c r="E8" s="8">
        <f t="shared" si="0"/>
        <v>0.999791666666667</v>
      </c>
      <c r="F8" s="7">
        <f>[1]工商银行!F8+[1]中国银行!F8</f>
        <v>35927</v>
      </c>
      <c r="G8" s="7">
        <f t="shared" si="1"/>
        <v>12063</v>
      </c>
      <c r="H8" s="8">
        <f t="shared" si="2"/>
        <v>0.748635132319233</v>
      </c>
    </row>
    <row r="9" ht="14.25" spans="1:8">
      <c r="A9" s="6" t="s">
        <v>15</v>
      </c>
      <c r="B9" s="7">
        <f>[1]工商银行!B9+[1]中国银行!B9</f>
        <v>48000</v>
      </c>
      <c r="C9" s="7">
        <f>[1]工商银行!C9+[1]中国银行!C9</f>
        <v>47980</v>
      </c>
      <c r="D9" s="7">
        <f>[1]工商银行!D9+[1]中国银行!D9</f>
        <v>20</v>
      </c>
      <c r="E9" s="8">
        <f t="shared" si="0"/>
        <v>0.999583333333333</v>
      </c>
      <c r="F9" s="7">
        <f>[1]工商银行!F9+[1]中国银行!F9</f>
        <v>36468</v>
      </c>
      <c r="G9" s="7">
        <f t="shared" si="1"/>
        <v>11512</v>
      </c>
      <c r="H9" s="8">
        <f t="shared" si="2"/>
        <v>0.760066694456023</v>
      </c>
    </row>
    <row r="10" ht="14.25" spans="1:8">
      <c r="A10" s="9" t="s">
        <v>16</v>
      </c>
      <c r="B10" s="7">
        <f>[1]工商银行!B10+[1]中国银行!B10</f>
        <v>48000</v>
      </c>
      <c r="C10" s="7">
        <f>[1]工商银行!C10+[1]中国银行!C10</f>
        <v>48000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32892</v>
      </c>
      <c r="G10" s="7">
        <f t="shared" si="1"/>
        <v>15108</v>
      </c>
      <c r="H10" s="8">
        <f t="shared" si="2"/>
        <v>0.68525</v>
      </c>
    </row>
    <row r="11" ht="14.25" spans="1:8">
      <c r="A11" s="9" t="s">
        <v>17</v>
      </c>
      <c r="B11" s="7">
        <f>[1]工商银行!B11+[1]中国银行!B11</f>
        <v>48000</v>
      </c>
      <c r="C11" s="7">
        <f>[1]工商银行!C11+[1]中国银行!C11</f>
        <v>48000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39661</v>
      </c>
      <c r="G11" s="7">
        <f t="shared" si="1"/>
        <v>8339</v>
      </c>
      <c r="H11" s="8">
        <f t="shared" si="2"/>
        <v>0.826270833333333</v>
      </c>
    </row>
    <row r="12" ht="14.25" spans="1:8">
      <c r="A12" s="6" t="s">
        <v>18</v>
      </c>
      <c r="B12" s="7">
        <f>[1]工商银行!B12+[1]中国银行!B12</f>
        <v>48000</v>
      </c>
      <c r="C12" s="7">
        <f>[1]工商银行!C12+[1]中国银行!C12</f>
        <v>47960</v>
      </c>
      <c r="D12" s="7">
        <f>[1]工商银行!D12+[1]中国银行!D12</f>
        <v>40</v>
      </c>
      <c r="E12" s="8">
        <f t="shared" si="0"/>
        <v>0.999166666666667</v>
      </c>
      <c r="F12" s="7">
        <f>[1]工商银行!F12+[1]中国银行!F12</f>
        <v>35600</v>
      </c>
      <c r="G12" s="7">
        <f t="shared" si="1"/>
        <v>12360</v>
      </c>
      <c r="H12" s="8">
        <f t="shared" si="2"/>
        <v>0.742285237698082</v>
      </c>
    </row>
    <row r="13" ht="14.25" spans="1:8">
      <c r="A13" s="9" t="s">
        <v>19</v>
      </c>
      <c r="B13" s="7">
        <f>[1]工商银行!B13+[1]中国银行!B13</f>
        <v>52000</v>
      </c>
      <c r="C13" s="7">
        <f>[1]工商银行!C13+[1]中国银行!C13</f>
        <v>52000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42233</v>
      </c>
      <c r="G13" s="7">
        <f t="shared" si="1"/>
        <v>9767</v>
      </c>
      <c r="H13" s="8">
        <f t="shared" si="2"/>
        <v>0.812173076923077</v>
      </c>
    </row>
    <row r="14" ht="14.25" spans="1:8">
      <c r="A14" s="6" t="s">
        <v>20</v>
      </c>
      <c r="B14" s="7">
        <f>[1]工商银行!B14+[1]中国银行!B14</f>
        <v>52000</v>
      </c>
      <c r="C14" s="7">
        <f>[1]工商银行!C14+[1]中国银行!C14</f>
        <v>52000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42022</v>
      </c>
      <c r="G14" s="7">
        <f t="shared" si="1"/>
        <v>9978</v>
      </c>
      <c r="H14" s="8">
        <f t="shared" si="2"/>
        <v>0.808115384615385</v>
      </c>
    </row>
    <row r="15" ht="14.25" spans="1:8">
      <c r="A15" s="6" t="s">
        <v>21</v>
      </c>
      <c r="B15" s="7">
        <f>[1]工商银行!B15+[1]中国银行!B15</f>
        <v>52000</v>
      </c>
      <c r="C15" s="7">
        <f>[1]工商银行!C15+[1]中国银行!C15</f>
        <v>52000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42269</v>
      </c>
      <c r="G15" s="7">
        <f t="shared" si="1"/>
        <v>9731</v>
      </c>
      <c r="H15" s="8">
        <f t="shared" si="2"/>
        <v>0.812865384615385</v>
      </c>
    </row>
    <row r="16" ht="14.25" spans="1:8">
      <c r="A16" s="6" t="s">
        <v>22</v>
      </c>
      <c r="B16" s="7">
        <f>[1]工商银行!B16+[1]中国银行!B16</f>
        <v>24000</v>
      </c>
      <c r="C16" s="7">
        <f>[1]工商银行!C16+[1]中国银行!C16</f>
        <v>24000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18710</v>
      </c>
      <c r="G16" s="7">
        <f t="shared" si="1"/>
        <v>5290</v>
      </c>
      <c r="H16" s="8">
        <f t="shared" si="2"/>
        <v>0.779583333333333</v>
      </c>
    </row>
    <row r="17" ht="14.25" spans="1:8">
      <c r="A17" s="6" t="s">
        <v>23</v>
      </c>
      <c r="B17" s="7">
        <f>[1]工商银行!B17+[1]中国银行!B17</f>
        <v>24000</v>
      </c>
      <c r="C17" s="7">
        <f>[1]工商银行!C17+[1]中国银行!C17</f>
        <v>24000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20076</v>
      </c>
      <c r="G17" s="7">
        <f t="shared" si="1"/>
        <v>3924</v>
      </c>
      <c r="H17" s="8">
        <f t="shared" si="2"/>
        <v>0.8365</v>
      </c>
    </row>
    <row r="18" ht="14.25" spans="1:8">
      <c r="A18" s="6" t="s">
        <v>24</v>
      </c>
      <c r="B18" s="7">
        <f>[1]工商银行!B18+[1]中国银行!B18</f>
        <v>24000</v>
      </c>
      <c r="C18" s="7">
        <f>[1]工商银行!C18+[1]中国银行!C18</f>
        <v>24000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16932</v>
      </c>
      <c r="G18" s="7">
        <f t="shared" si="1"/>
        <v>7068</v>
      </c>
      <c r="H18" s="8">
        <f t="shared" si="2"/>
        <v>0.7055</v>
      </c>
    </row>
    <row r="19" ht="14.25" spans="1:8">
      <c r="A19" s="10" t="s">
        <v>25</v>
      </c>
      <c r="B19" s="6">
        <f t="shared" ref="B19:G19" si="3">SUM(B5:B18)</f>
        <v>1060000</v>
      </c>
      <c r="C19" s="6">
        <f t="shared" si="3"/>
        <v>1059391</v>
      </c>
      <c r="D19" s="6">
        <f t="shared" si="3"/>
        <v>609</v>
      </c>
      <c r="E19" s="8">
        <f t="shared" si="0"/>
        <v>0.999425471698113</v>
      </c>
      <c r="F19" s="6">
        <f t="shared" si="3"/>
        <v>805849</v>
      </c>
      <c r="G19" s="6">
        <f t="shared" si="3"/>
        <v>253542</v>
      </c>
      <c r="H19" s="8">
        <f t="shared" si="2"/>
        <v>0.76067193321446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2025-11-03T07:50:00Z</dcterms:created>
  <dcterms:modified xsi:type="dcterms:W3CDTF">2025-11-10T02:50:32Z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2052-11.8.2.12014</vt:lpwstr>
  </property>
</Properties>
</file>